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KSM\ExcelAllgemein\SpielereienMitDemZufall\"/>
    </mc:Choice>
  </mc:AlternateContent>
  <xr:revisionPtr revIDLastSave="0" documentId="13_ncr:1_{511674F5-4D12-4751-9EB0-EE172EC48EDC}" xr6:coauthVersionLast="47" xr6:coauthVersionMax="47" xr10:uidLastSave="{00000000-0000-0000-0000-000000000000}"/>
  <bookViews>
    <workbookView xWindow="1520" yWindow="0" windowWidth="16940" windowHeight="10080" xr2:uid="{00000000-000D-0000-FFFF-FFFF00000000}"/>
  </bookViews>
  <sheets>
    <sheet name="EinarmigerBandit_1" sheetId="1" r:id="rId1"/>
    <sheet name="EinarmigerBandit_2" sheetId="4" r:id="rId2"/>
    <sheet name="EinarmigerBandit_3" sheetId="3" r:id="rId3"/>
    <sheet name="Symbole" sheetId="2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8" i="2"/>
  <c r="J7" i="2"/>
  <c r="J6" i="2"/>
  <c r="J5" i="2"/>
  <c r="J4" i="2"/>
  <c r="J3" i="2"/>
  <c r="J2" i="2"/>
  <c r="J1" i="2"/>
  <c r="H6" i="2"/>
  <c r="H5" i="2"/>
  <c r="H9" i="2"/>
  <c r="H8" i="2"/>
  <c r="H7" i="2"/>
  <c r="H4" i="2"/>
  <c r="H3" i="2"/>
  <c r="H2" i="2"/>
  <c r="H1" i="2"/>
  <c r="I7" i="2"/>
  <c r="A2" i="2"/>
  <c r="A2" i="1" s="1"/>
  <c r="B2" i="2"/>
  <c r="B2" i="1" s="1"/>
  <c r="C2" i="2"/>
  <c r="C2" i="1" s="1"/>
  <c r="A3" i="2"/>
  <c r="A3" i="1" s="1"/>
  <c r="B3" i="2"/>
  <c r="B3" i="1" s="1"/>
  <c r="C3" i="2"/>
  <c r="C3" i="1" s="1"/>
  <c r="B1" i="2"/>
  <c r="B1" i="1" s="1"/>
  <c r="C1" i="2"/>
  <c r="C1" i="1" s="1"/>
  <c r="A1" i="2"/>
  <c r="A1" i="1" s="1"/>
  <c r="I6" i="2"/>
  <c r="I2" i="2"/>
  <c r="I1" i="2"/>
  <c r="I9" i="2"/>
  <c r="I8" i="2"/>
  <c r="I5" i="2"/>
  <c r="I4" i="2"/>
  <c r="I3" i="2"/>
  <c r="A2" i="4" l="1"/>
  <c r="B2" i="4"/>
  <c r="C2" i="4"/>
  <c r="A1" i="4"/>
  <c r="A3" i="4"/>
  <c r="B1" i="4"/>
  <c r="B3" i="4"/>
  <c r="C1" i="4"/>
  <c r="C3" i="4"/>
  <c r="C2" i="3"/>
  <c r="A2" i="3"/>
  <c r="C3" i="3"/>
  <c r="B3" i="3"/>
  <c r="A3" i="3"/>
  <c r="B2" i="3"/>
  <c r="A1" i="3"/>
  <c r="C1" i="3"/>
  <c r="B1" i="3"/>
  <c r="F2" i="1"/>
  <c r="G2" i="1" s="1"/>
  <c r="F2" i="3" l="1"/>
  <c r="G2" i="3" s="1"/>
  <c r="F2" i="4"/>
  <c r="G2" i="4" s="1"/>
</calcChain>
</file>

<file path=xl/sharedStrings.xml><?xml version="1.0" encoding="utf-8"?>
<sst xmlns="http://schemas.openxmlformats.org/spreadsheetml/2006/main" count="6" uniqueCount="3">
  <si>
    <t>Automat 2</t>
  </si>
  <si>
    <t>Automat 3</t>
  </si>
  <si>
    <t>Automat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</si>
</sst>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8"/>
      <color theme="1"/>
      <name val="Wingdings"/>
      <charset val="2"/>
    </font>
    <font>
      <sz val="28"/>
      <color theme="0"/>
      <name val="Wingdings"/>
      <charset val="2"/>
    </font>
    <font>
      <sz val="28"/>
      <name val="Wingdings"/>
      <charset val="2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C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FFC000"/>
      </left>
      <right style="thin">
        <color rgb="FFFFC000"/>
      </right>
      <top style="medium">
        <color rgb="FFFFC000"/>
      </top>
      <bottom style="thin">
        <color rgb="FFFFC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0" xfId="0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2" borderId="11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Protection="1">
      <protection locked="0" hidden="1"/>
    </xf>
    <xf numFmtId="0" fontId="4" fillId="0" borderId="0" xfId="0" applyFont="1" applyProtection="1">
      <protection locked="0" hidden="1"/>
    </xf>
    <xf numFmtId="0" fontId="2" fillId="2" borderId="12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0" fillId="3" borderId="0" xfId="0" applyFill="1" applyProtection="1">
      <protection hidden="1"/>
    </xf>
    <xf numFmtId="0" fontId="0" fillId="5" borderId="0" xfId="0" applyFill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</cellXfs>
  <cellStyles count="1">
    <cellStyle name="Standard" xfId="0" builtinId="0"/>
  </cellStyles>
  <dxfs count="6"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$B$6" lockText="1" noThreeD="1"/>
</file>

<file path=xl/ctrlProps/ctrlProp3.xml><?xml version="1.0" encoding="utf-8"?>
<formControlPr xmlns="http://schemas.microsoft.com/office/spreadsheetml/2009/9/main" objectType="CheckBox" fmlaLink="$C$6" lockText="1" noThreeD="1"/>
</file>

<file path=xl/ctrlProps/ctrlProp4.xml><?xml version="1.0" encoding="utf-8"?>
<formControlPr xmlns="http://schemas.microsoft.com/office/spreadsheetml/2009/9/main" objectType="Radio" firstButton="1" fmlaLink="$A$7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$A$7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4</xdr:row>
          <xdr:rowOff>31750</xdr:rowOff>
        </xdr:from>
        <xdr:to>
          <xdr:col>0</xdr:col>
          <xdr:colOff>685800</xdr:colOff>
          <xdr:row>4</xdr:row>
          <xdr:rowOff>622300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4</xdr:row>
          <xdr:rowOff>44450</xdr:rowOff>
        </xdr:from>
        <xdr:to>
          <xdr:col>1</xdr:col>
          <xdr:colOff>654050</xdr:colOff>
          <xdr:row>4</xdr:row>
          <xdr:rowOff>622300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</xdr:colOff>
          <xdr:row>4</xdr:row>
          <xdr:rowOff>44450</xdr:rowOff>
        </xdr:from>
        <xdr:to>
          <xdr:col>2</xdr:col>
          <xdr:colOff>654050</xdr:colOff>
          <xdr:row>4</xdr:row>
          <xdr:rowOff>622300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165100</xdr:rowOff>
        </xdr:from>
        <xdr:to>
          <xdr:col>1</xdr:col>
          <xdr:colOff>0</xdr:colOff>
          <xdr:row>6</xdr:row>
          <xdr:rowOff>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6350</xdr:colOff>
          <xdr:row>5</xdr:row>
          <xdr:rowOff>628650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2</xdr:col>
          <xdr:colOff>736600</xdr:colOff>
          <xdr:row>5</xdr:row>
          <xdr:rowOff>622300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165100</xdr:rowOff>
        </xdr:from>
        <xdr:to>
          <xdr:col>1</xdr:col>
          <xdr:colOff>0</xdr:colOff>
          <xdr:row>6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6350</xdr:colOff>
          <xdr:row>5</xdr:row>
          <xdr:rowOff>628650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2</xdr:col>
          <xdr:colOff>736600</xdr:colOff>
          <xdr:row>5</xdr:row>
          <xdr:rowOff>622300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609600</xdr:rowOff>
        </xdr:from>
        <xdr:to>
          <xdr:col>2</xdr:col>
          <xdr:colOff>12700</xdr:colOff>
          <xdr:row>7</xdr:row>
          <xdr:rowOff>19050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FF" mc:Ignorable="a14" a14:legacySpreadsheetColorIndex="4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F6" sqref="F6"/>
    </sheetView>
  </sheetViews>
  <sheetFormatPr baseColWidth="10" defaultColWidth="8.7265625" defaultRowHeight="14.5" x14ac:dyDescent="0.35"/>
  <cols>
    <col min="1" max="12" width="10.6328125" customWidth="1"/>
  </cols>
  <sheetData>
    <row r="1" spans="1:12" ht="50" customHeight="1" thickTop="1" thickBot="1" x14ac:dyDescent="0.7">
      <c r="A1" s="6" t="str">
        <f>IF($A$6=TRUE,VLOOKUP(Symbole!A1,Symbole!$G$1:$J$9,2,0),IF($B$6=TRUE,VLOOKUP(Symbole!A1,Symbole!$G$1:$J$9,3,0),IF($C$6=TRUE,VLOOKUP(Symbole!A1,Symbole!$G$1:$J$9,4,0),"")))</f>
        <v/>
      </c>
      <c r="B1" s="6" t="str">
        <f>IF($A$6=TRUE,VLOOKUP(Symbole!B1,Symbole!$G$1:$J$9,2,0),IF($B$6=TRUE,VLOOKUP(Symbole!B1,Symbole!$G$1:$J$9,3,0),IF($C$6=TRUE,VLOOKUP(Symbole!B1,Symbole!$G$1:$J$9,4,0),"")))</f>
        <v/>
      </c>
      <c r="C1" s="6" t="str">
        <f>IF($A$6=TRUE,VLOOKUP(Symbole!C1,Symbole!$G$1:$J$9,2,0),IF($B$6=TRUE,VLOOKUP(Symbole!C1,Symbole!$G$1:$J$9,3,0),IF($C$6=TRUE,VLOOKUP(Symbole!C1,Symbole!$G$1:$J$9,4,0),"")))</f>
        <v/>
      </c>
      <c r="D1" s="7"/>
      <c r="E1" s="7"/>
      <c r="F1" s="8"/>
      <c r="G1" s="7"/>
      <c r="H1" s="7"/>
      <c r="I1" s="1"/>
      <c r="J1" s="1"/>
      <c r="K1" s="1"/>
      <c r="L1" s="1"/>
    </row>
    <row r="2" spans="1:12" ht="50" customHeight="1" thickTop="1" thickBot="1" x14ac:dyDescent="0.7">
      <c r="A2" s="6" t="str">
        <f>IF($A$6=TRUE,VLOOKUP(Symbole!A2,Symbole!$G$1:$J$9,2,0),IF($B$6=TRUE,VLOOKUP(Symbole!A2,Symbole!$G$1:$J$9,3,0),IF($C$6=TRUE,VLOOKUP(Symbole!A2,Symbole!$G$1:$J$9,4,0),"")))</f>
        <v/>
      </c>
      <c r="B2" s="6" t="str">
        <f>IF($A$6=TRUE,VLOOKUP(Symbole!B2,Symbole!$G$1:$J$9,2,0),IF($B$6=TRUE,VLOOKUP(Symbole!B2,Symbole!$G$1:$J$9,3,0),IF($C$6=TRUE,VLOOKUP(Symbole!B2,Symbole!$G$1:$J$9,4,0),"")))</f>
        <v/>
      </c>
      <c r="C2" s="6" t="str">
        <f>IF($A$6=TRUE,VLOOKUP(Symbole!C2,Symbole!$G$1:$J$9,2,0),IF($B$6=TRUE,VLOOKUP(Symbole!C2,Symbole!$G$1:$J$9,3,0),IF($C$6=TRUE,VLOOKUP(Symbole!C2,Symbole!$G$1:$J$9,4,0),"")))</f>
        <v/>
      </c>
      <c r="D2" s="7"/>
      <c r="E2" s="7"/>
      <c r="F2" s="8" t="str">
        <f>IF(AND(OR($A$6=TRUE,$B$6=TRUE,$C$6=TRUE),OR(AND($A$1=$B$1, $B$1=$C$1),AND($A$2=$B$2,$B$2=$C$2),AND($A$3=$B$3,$B$3=$C$3),AND($A$1=$A$2,$A$2=$A$3),AND($B$1=$B$2,$B$2=$B$3),AND($C$1=$C$2,$C$2=$C$3))),"GEWONNEN!","VERLOREN!")</f>
        <v>VERLOREN!</v>
      </c>
      <c r="G2" s="7" t="str">
        <f>IF(F2="VERLOREN!",CHAR(76),CHAR(74))</f>
        <v>L</v>
      </c>
      <c r="H2" s="7"/>
      <c r="I2" s="1"/>
      <c r="J2" s="1"/>
      <c r="K2" s="1"/>
      <c r="L2" s="1"/>
    </row>
    <row r="3" spans="1:12" ht="50" customHeight="1" thickTop="1" x14ac:dyDescent="0.65">
      <c r="A3" s="6" t="str">
        <f>IF($A$6=TRUE,VLOOKUP(Symbole!A3,Symbole!$G$1:$J$9,2,0),IF($B$6=TRUE,VLOOKUP(Symbole!A3,Symbole!$G$1:$J$9,3,0),IF($C$6=TRUE,VLOOKUP(Symbole!A3,Symbole!$G$1:$J$9,4,0),"")))</f>
        <v/>
      </c>
      <c r="B3" s="6" t="str">
        <f>IF($A$6=TRUE,VLOOKUP(Symbole!B3,Symbole!$G$1:$J$9,2,0),IF($B$6=TRUE,VLOOKUP(Symbole!B3,Symbole!$G$1:$J$9,3,0),IF($C$6=TRUE,VLOOKUP(Symbole!B3,Symbole!$G$1:$J$9,4,0),"")))</f>
        <v/>
      </c>
      <c r="C3" s="6" t="str">
        <f>IF($A$6=TRUE,VLOOKUP(Symbole!C3,Symbole!$G$1:$J$9,2,0),IF($B$6=TRUE,VLOOKUP(Symbole!C3,Symbole!$G$1:$J$9,3,0),IF($C$6=TRUE,VLOOKUP(Symbole!C3,Symbole!$G$1:$J$9,4,0),"")))</f>
        <v/>
      </c>
      <c r="D3" s="7"/>
      <c r="E3" s="7"/>
      <c r="F3" s="7"/>
      <c r="G3" s="7"/>
      <c r="H3" s="7"/>
      <c r="I3" s="1"/>
      <c r="J3" s="1"/>
      <c r="K3" s="1"/>
      <c r="L3" s="1"/>
    </row>
    <row r="4" spans="1:12" ht="14" customHeight="1" x14ac:dyDescent="0.35">
      <c r="A4" s="9"/>
      <c r="B4" s="9"/>
      <c r="C4" s="9"/>
      <c r="D4" s="9"/>
      <c r="E4" s="9"/>
      <c r="F4" s="9"/>
      <c r="G4" s="9"/>
      <c r="H4" s="9"/>
    </row>
    <row r="5" spans="1:12" ht="50" customHeight="1" x14ac:dyDescent="0.65">
      <c r="A5" s="11"/>
      <c r="B5" s="11"/>
      <c r="C5" s="11"/>
      <c r="D5" s="7"/>
      <c r="E5" s="7"/>
      <c r="F5" s="7"/>
      <c r="G5" s="7"/>
      <c r="H5" s="7"/>
      <c r="I5" s="1"/>
      <c r="J5" s="1"/>
      <c r="K5" s="1"/>
      <c r="L5" s="1"/>
    </row>
    <row r="6" spans="1:12" ht="50" customHeight="1" x14ac:dyDescent="0.65">
      <c r="A6" s="12" t="b">
        <v>0</v>
      </c>
      <c r="B6" s="12" t="b">
        <v>0</v>
      </c>
      <c r="C6" s="12" t="b">
        <v>0</v>
      </c>
      <c r="D6" s="7"/>
      <c r="E6" s="7"/>
      <c r="F6" s="7"/>
      <c r="G6" s="7"/>
      <c r="H6" s="7"/>
      <c r="I6" s="1"/>
      <c r="J6" s="1"/>
      <c r="K6" s="1"/>
      <c r="L6" s="1"/>
    </row>
    <row r="7" spans="1:12" ht="50" customHeight="1" x14ac:dyDescent="0.65">
      <c r="A7" s="3"/>
      <c r="B7" s="3"/>
      <c r="C7" s="3"/>
      <c r="D7" s="1"/>
      <c r="E7" s="1"/>
      <c r="F7" s="1"/>
      <c r="G7" s="1"/>
      <c r="H7" s="1"/>
      <c r="I7" s="1"/>
      <c r="J7" s="1"/>
      <c r="K7" s="1"/>
      <c r="L7" s="1"/>
    </row>
    <row r="9" spans="1:12" x14ac:dyDescent="0.35">
      <c r="F9" s="2"/>
    </row>
  </sheetData>
  <sheetProtection algorithmName="SHA-512" hashValue="nzFFOaoDS+J0ZddEg1Q91J1Zk1bSQ/AxQUtSKvjJnOtxZrkjAQ9mP6K5M5++PjHgAbYgSNFs66NRMy11mJmM9Q==" saltValue="fOf2TYZX5Eg8kIkhTG/Z7A==" spinCount="100000" sheet="1" objects="1" scenarios="1"/>
  <conditionalFormatting sqref="F2">
    <cfRule type="cellIs" dxfId="5" priority="3" operator="equal">
      <formula>"GEWONNEN!"</formula>
    </cfRule>
  </conditionalFormatting>
  <conditionalFormatting sqref="G2">
    <cfRule type="expression" dxfId="4" priority="1">
      <formula>$F$2="GEWONNEN!"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0</xdr:col>
                    <xdr:colOff>63500</xdr:colOff>
                    <xdr:row>4</xdr:row>
                    <xdr:rowOff>31750</xdr:rowOff>
                  </from>
                  <to>
                    <xdr:col>0</xdr:col>
                    <xdr:colOff>685800</xdr:colOff>
                    <xdr:row>4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4</xdr:row>
                    <xdr:rowOff>44450</xdr:rowOff>
                  </from>
                  <to>
                    <xdr:col>1</xdr:col>
                    <xdr:colOff>654050</xdr:colOff>
                    <xdr:row>4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2</xdr:col>
                    <xdr:colOff>44450</xdr:colOff>
                    <xdr:row>4</xdr:row>
                    <xdr:rowOff>44450</xdr:rowOff>
                  </from>
                  <to>
                    <xdr:col>2</xdr:col>
                    <xdr:colOff>654050</xdr:colOff>
                    <xdr:row>4</xdr:row>
                    <xdr:rowOff>622300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282F2-31AB-4ABF-969D-5B90F99D6B70}">
  <dimension ref="A1:L10"/>
  <sheetViews>
    <sheetView workbookViewId="0">
      <selection activeCell="E8" sqref="E8"/>
    </sheetView>
  </sheetViews>
  <sheetFormatPr baseColWidth="10" defaultColWidth="8.7265625" defaultRowHeight="14.5" x14ac:dyDescent="0.35"/>
  <cols>
    <col min="1" max="12" width="10.6328125" customWidth="1"/>
  </cols>
  <sheetData>
    <row r="1" spans="1:12" ht="50" customHeight="1" thickBot="1" x14ac:dyDescent="0.7">
      <c r="A1" s="13" t="str">
        <f ca="1">IF($A$7=1,VLOOKUP(Symbole!A1,Symbole!$G$1:$J$9,2,0),IF($A$7=2,VLOOKUP(Symbole!A1,Symbole!$G$1:$J$9,3,0),IF($A$7=3,VLOOKUP(Symbole!A1,Symbole!$G$1:$J$9,4,0),"")))</f>
        <v>E</v>
      </c>
      <c r="B1" s="13" t="str">
        <f ca="1">IF($A$7=1,VLOOKUP(Symbole!B1,Symbole!$G$1:$J$9,2,0),IF($A$7=2,VLOOKUP(Symbole!B1,Symbole!$G$1:$J$9,3,0),IF($A$7=3,VLOOKUP(Symbole!B1,Symbole!$G$1:$J$9,4,0),"")))</f>
        <v>L</v>
      </c>
      <c r="C1" s="13" t="str">
        <f ca="1">IF($A$7=1,VLOOKUP(Symbole!C1,Symbole!$G$1:$J$9,2,0),IF($A$7=2,VLOOKUP(Symbole!C1,Symbole!$G$1:$J$9,3,0),IF($A$7=3,VLOOKUP(Symbole!C1,Symbole!$G$1:$J$9,4,0),"")))</f>
        <v>F</v>
      </c>
      <c r="D1" s="7"/>
      <c r="E1" s="7"/>
      <c r="F1" s="8"/>
      <c r="G1" s="7"/>
      <c r="H1" s="1"/>
      <c r="I1" s="1"/>
      <c r="J1" s="1"/>
      <c r="K1" s="1"/>
      <c r="L1" s="1"/>
    </row>
    <row r="2" spans="1:12" ht="50" customHeight="1" thickBot="1" x14ac:dyDescent="0.7">
      <c r="A2" s="13" t="str">
        <f ca="1">IF($A$7=1,VLOOKUP(Symbole!A2,Symbole!$G$1:$J$9,2,0),IF($A$7=2,VLOOKUP(Symbole!A2,Symbole!$G$1:$J$9,3,0),IF($A$7=3,VLOOKUP(Symbole!A2,Symbole!$G$1:$J$9,4,0),"")))</f>
        <v>L</v>
      </c>
      <c r="B2" s="13" t="str">
        <f ca="1">IF($A$7=1,VLOOKUP(Symbole!B2,Symbole!$G$1:$J$9,2,0),IF($A$7=2,VLOOKUP(Symbole!B2,Symbole!$G$1:$J$9,3,0),IF($A$7=3,VLOOKUP(Symbole!B2,Symbole!$G$1:$J$9,4,0),"")))</f>
        <v>B</v>
      </c>
      <c r="C2" s="13" t="str">
        <f ca="1">IF($A$7=1,VLOOKUP(Symbole!C2,Symbole!$G$1:$J$9,2,0),IF($A$7=2,VLOOKUP(Symbole!C2,Symbole!$G$1:$J$9,3,0),IF($A$7=3,VLOOKUP(Symbole!C2,Symbole!$G$1:$J$9,4,0),"")))</f>
        <v>A</v>
      </c>
      <c r="D2" s="7"/>
      <c r="E2" s="7"/>
      <c r="F2" s="8" t="str">
        <f ca="1">IF(AND(OR($A$7=1,$A$7=2,$A$7=3),OR(AND($A$1=$B$1, $B$1=$C$1),AND($A$2=$B$2,$B$2=$C$2),AND($A$3=$B$3,$B$3=$C$3),AND($A$1=$A$2,$A$2=$A$3),AND($B$1=$B$2,$B$2=$B$3),AND($C$1=$C$2,$C$2=$C$3))),"GEWONNEN!","VERLOREN!")</f>
        <v>GEWONNEN!</v>
      </c>
      <c r="G2" s="7" t="str">
        <f ca="1">IF(F2="VERLOREN!",CHAR(76),CHAR(74))</f>
        <v>J</v>
      </c>
      <c r="H2" s="1"/>
      <c r="I2" s="1"/>
      <c r="J2" s="1"/>
      <c r="K2" s="1"/>
      <c r="L2" s="1"/>
    </row>
    <row r="3" spans="1:12" ht="50" customHeight="1" x14ac:dyDescent="0.65">
      <c r="A3" s="13" t="str">
        <f ca="1">IF($A$7=1,VLOOKUP(Symbole!A3,Symbole!$G$1:$J$9,2,0),IF($A$7=2,VLOOKUP(Symbole!A3,Symbole!$G$1:$J$9,3,0),IF($A$7=3,VLOOKUP(Symbole!A3,Symbole!$G$1:$J$9,4,0),"")))</f>
        <v>B</v>
      </c>
      <c r="B3" s="13" t="str">
        <f ca="1">IF($A$7=1,VLOOKUP(Symbole!B3,Symbole!$G$1:$J$9,2,0),IF($A$7=2,VLOOKUP(Symbole!B3,Symbole!$G$1:$J$9,3,0),IF($A$7=3,VLOOKUP(Symbole!B3,Symbole!$G$1:$J$9,4,0),"")))</f>
        <v>B</v>
      </c>
      <c r="C3" s="13" t="str">
        <f ca="1">IF($A$7=1,VLOOKUP(Symbole!C3,Symbole!$G$1:$J$9,2,0),IF($A$7=2,VLOOKUP(Symbole!C3,Symbole!$G$1:$J$9,3,0),IF($A$7=3,VLOOKUP(Symbole!C3,Symbole!$G$1:$J$9,4,0),"")))</f>
        <v>B</v>
      </c>
      <c r="D3" s="7"/>
      <c r="E3" s="7"/>
      <c r="F3" s="7"/>
      <c r="G3" s="7"/>
      <c r="H3" s="1"/>
      <c r="I3" s="1"/>
      <c r="J3" s="1"/>
      <c r="K3" s="1"/>
      <c r="L3" s="1"/>
    </row>
    <row r="4" spans="1:12" ht="20" customHeight="1" x14ac:dyDescent="0.65">
      <c r="A4" s="14"/>
      <c r="B4" s="14"/>
      <c r="C4" s="14"/>
      <c r="D4" s="7"/>
      <c r="E4" s="7"/>
      <c r="F4" s="7"/>
      <c r="G4" s="7"/>
      <c r="H4" s="1"/>
      <c r="I4" s="1"/>
      <c r="J4" s="1"/>
      <c r="K4" s="1"/>
      <c r="L4" s="1"/>
    </row>
    <row r="5" spans="1:12" ht="14" customHeight="1" x14ac:dyDescent="0.35">
      <c r="A5" s="15" t="s">
        <v>2</v>
      </c>
      <c r="B5" s="16" t="s">
        <v>0</v>
      </c>
      <c r="C5" s="17" t="s">
        <v>1</v>
      </c>
      <c r="D5" s="9"/>
      <c r="E5" s="9"/>
      <c r="F5" s="9"/>
      <c r="G5" s="9"/>
    </row>
    <row r="6" spans="1:12" ht="50" customHeight="1" x14ac:dyDescent="0.7">
      <c r="A6" s="18"/>
      <c r="B6" s="10"/>
      <c r="C6" s="10"/>
      <c r="D6" s="7"/>
      <c r="E6" s="7"/>
      <c r="F6" s="7"/>
      <c r="G6" s="7"/>
      <c r="H6" s="1"/>
      <c r="I6" s="1"/>
      <c r="J6" s="1"/>
      <c r="K6" s="1"/>
      <c r="L6" s="1"/>
    </row>
    <row r="7" spans="1:12" ht="50" customHeight="1" x14ac:dyDescent="0.65">
      <c r="A7" s="12">
        <v>2</v>
      </c>
      <c r="B7" s="19"/>
      <c r="C7" s="19"/>
      <c r="D7" s="7"/>
      <c r="E7" s="7"/>
      <c r="F7" s="7"/>
      <c r="G7" s="7"/>
      <c r="H7" s="1"/>
      <c r="I7" s="1"/>
      <c r="J7" s="1"/>
      <c r="K7" s="1"/>
      <c r="L7" s="1"/>
    </row>
    <row r="8" spans="1:12" ht="50" customHeight="1" x14ac:dyDescent="0.65">
      <c r="A8" s="3"/>
      <c r="B8" s="3"/>
      <c r="C8" s="3"/>
      <c r="D8" s="1"/>
      <c r="E8" s="1"/>
      <c r="F8" s="1"/>
      <c r="G8" s="1"/>
      <c r="H8" s="1"/>
      <c r="I8" s="1"/>
      <c r="J8" s="1"/>
      <c r="K8" s="1"/>
      <c r="L8" s="1"/>
    </row>
    <row r="10" spans="1:12" x14ac:dyDescent="0.35">
      <c r="F10" s="2"/>
    </row>
  </sheetData>
  <sheetProtection algorithmName="SHA-512" hashValue="jW7W+qHrMidsKKoSfV+JGqYyGapB+rkhSC2n3LkLbt5pxVuRIIEm7TPvKgM3W/uZnFvtlZ92mhd3oO6WxG9X5g==" saltValue="w4d49nymrkFcmjXfAXD1kA==" spinCount="100000" sheet="1" objects="1" scenarios="1"/>
  <conditionalFormatting sqref="F2">
    <cfRule type="cellIs" dxfId="3" priority="2" operator="equal">
      <formula>"GEWONNEN!"</formula>
    </cfRule>
  </conditionalFormatting>
  <conditionalFormatting sqref="G2">
    <cfRule type="expression" dxfId="2" priority="1">
      <formula>$F$2="GEWONNEN!"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165100</xdr:rowOff>
                  </from>
                  <to>
                    <xdr:col>1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6350</xdr:colOff>
                    <xdr:row>5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736600</xdr:colOff>
                    <xdr:row>5</xdr:row>
                    <xdr:rowOff>622300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0862D-7C29-4B0A-87D6-F96907802B7A}">
  <dimension ref="A1:L10"/>
  <sheetViews>
    <sheetView workbookViewId="0">
      <selection activeCell="C4" sqref="C4"/>
    </sheetView>
  </sheetViews>
  <sheetFormatPr baseColWidth="10" defaultColWidth="8.7265625" defaultRowHeight="14.5" x14ac:dyDescent="0.35"/>
  <cols>
    <col min="1" max="12" width="10.6328125" customWidth="1"/>
  </cols>
  <sheetData>
    <row r="1" spans="1:12" ht="50" customHeight="1" thickBot="1" x14ac:dyDescent="0.7">
      <c r="A1" s="13" t="str">
        <f ca="1">IF($A$7=1,VLOOKUP(Symbole!A1,Symbole!$G$1:$J$9,2,0),IF($A$7=2,VLOOKUP(Symbole!A1,Symbole!$G$1:$J$9,3,0),IF($A$7=3,VLOOKUP(Symbole!A1,Symbole!$G$1:$J$9,4,0),"")))</f>
        <v>“</v>
      </c>
      <c r="B1" s="13" t="str">
        <f ca="1">IF($A$7=1,VLOOKUP(Symbole!B1,Symbole!$G$1:$J$9,2,0),IF($A$7=2,VLOOKUP(Symbole!B1,Symbole!$G$1:$J$9,3,0),IF($A$7=3,VLOOKUP(Symbole!B1,Symbole!$G$1:$J$9,4,0),"")))</f>
        <v>‘</v>
      </c>
      <c r="C1" s="13" t="str">
        <f ca="1">IF($A$7=1,VLOOKUP(Symbole!C1,Symbole!$G$1:$J$9,2,0),IF($A$7=2,VLOOKUP(Symbole!C1,Symbole!$G$1:$J$9,3,0),IF($A$7=3,VLOOKUP(Symbole!C1,Symbole!$G$1:$J$9,4,0),"")))</f>
        <v>”</v>
      </c>
      <c r="D1" s="7"/>
      <c r="E1" s="7"/>
      <c r="F1" s="8"/>
      <c r="G1" s="7"/>
      <c r="H1" s="1"/>
      <c r="I1" s="1"/>
      <c r="J1" s="1"/>
      <c r="K1" s="1"/>
      <c r="L1" s="1"/>
    </row>
    <row r="2" spans="1:12" ht="50" customHeight="1" thickBot="1" x14ac:dyDescent="0.7">
      <c r="A2" s="13" t="str">
        <f ca="1">IF($A$7=1,VLOOKUP(Symbole!A2,Symbole!$G$1:$J$9,2,0),IF($A$7=2,VLOOKUP(Symbole!A2,Symbole!$G$1:$J$9,3,0),IF($A$7=3,VLOOKUP(Symbole!A2,Symbole!$G$1:$J$9,4,0),"")))</f>
        <v>‘</v>
      </c>
      <c r="B2" s="13" t="str">
        <f ca="1">IF($A$7=1,VLOOKUP(Symbole!B2,Symbole!$G$1:$J$9,2,0),IF($A$7=2,VLOOKUP(Symbole!B2,Symbole!$G$1:$J$9,3,0),IF($A$7=3,VLOOKUP(Symbole!B2,Symbole!$G$1:$J$9,4,0),"")))</f>
        <v></v>
      </c>
      <c r="C2" s="13" t="str">
        <f ca="1">IF($A$7=1,VLOOKUP(Symbole!C2,Symbole!$G$1:$J$9,2,0),IF($A$7=2,VLOOKUP(Symbole!C2,Symbole!$G$1:$J$9,3,0),IF($A$7=3,VLOOKUP(Symbole!C2,Symbole!$G$1:$J$9,4,0),"")))</f>
        <v>Ž</v>
      </c>
      <c r="D2" s="7"/>
      <c r="E2" s="7"/>
      <c r="F2" s="8" t="str">
        <f ca="1">IF(AND(OR($A$7=1,$A$7=2,$A$7=3),OR(AND($A$1=$B$1, $B$1=$C$1),AND($A$2=$B$2,$B$2=$C$2),AND($A$3=$B$3,$B$3=$C$3),AND($A$1=$A$2,$A$2=$A$3),AND($B$1=$B$2,$B$2=$B$3),AND($C$1=$C$2,$C$2=$C$3))),"GEWONNEN!","VERLOREN!")</f>
        <v>GEWONNEN!</v>
      </c>
      <c r="G2" s="7" t="str">
        <f ca="1">IF(F2="VERLOREN!",CHAR(76),CHAR(74))</f>
        <v>J</v>
      </c>
      <c r="H2" s="1"/>
      <c r="I2" s="1"/>
      <c r="J2" s="1"/>
      <c r="K2" s="1"/>
      <c r="L2" s="1"/>
    </row>
    <row r="3" spans="1:12" ht="50" customHeight="1" x14ac:dyDescent="0.65">
      <c r="A3" s="13" t="str">
        <f ca="1">IF($A$7=1,VLOOKUP(Symbole!A3,Symbole!$G$1:$J$9,2,0),IF($A$7=2,VLOOKUP(Symbole!A3,Symbole!$G$1:$J$9,3,0),IF($A$7=3,VLOOKUP(Symbole!A3,Symbole!$G$1:$J$9,4,0),"")))</f>
        <v></v>
      </c>
      <c r="B3" s="13" t="str">
        <f ca="1">IF($A$7=1,VLOOKUP(Symbole!B3,Symbole!$G$1:$J$9,2,0),IF($A$7=2,VLOOKUP(Symbole!B3,Symbole!$G$1:$J$9,3,0),IF($A$7=3,VLOOKUP(Symbole!B3,Symbole!$G$1:$J$9,4,0),"")))</f>
        <v></v>
      </c>
      <c r="C3" s="13" t="str">
        <f ca="1">IF($A$7=1,VLOOKUP(Symbole!C3,Symbole!$G$1:$J$9,2,0),IF($A$7=2,VLOOKUP(Symbole!C3,Symbole!$G$1:$J$9,3,0),IF($A$7=3,VLOOKUP(Symbole!C3,Symbole!$G$1:$J$9,4,0),"")))</f>
        <v></v>
      </c>
      <c r="D3" s="7"/>
      <c r="E3" s="7"/>
      <c r="F3" s="7"/>
      <c r="G3" s="7"/>
      <c r="H3" s="1"/>
      <c r="I3" s="1"/>
      <c r="J3" s="1"/>
      <c r="K3" s="1"/>
      <c r="L3" s="1"/>
    </row>
    <row r="4" spans="1:12" ht="20" customHeight="1" x14ac:dyDescent="0.65">
      <c r="A4" s="14"/>
      <c r="B4" s="14"/>
      <c r="C4" s="14"/>
      <c r="D4" s="7"/>
      <c r="E4" s="7"/>
      <c r="F4" s="7"/>
      <c r="G4" s="7"/>
      <c r="H4" s="1"/>
      <c r="I4" s="1"/>
      <c r="J4" s="1"/>
      <c r="K4" s="1"/>
      <c r="L4" s="1"/>
    </row>
    <row r="5" spans="1:12" ht="14" customHeight="1" x14ac:dyDescent="0.35">
      <c r="A5" s="15" t="s">
        <v>2</v>
      </c>
      <c r="B5" s="16" t="s">
        <v>0</v>
      </c>
      <c r="C5" s="17" t="s">
        <v>1</v>
      </c>
      <c r="D5" s="9"/>
      <c r="E5" s="9"/>
      <c r="F5" s="9"/>
      <c r="G5" s="9"/>
    </row>
    <row r="6" spans="1:12" ht="50" customHeight="1" x14ac:dyDescent="0.7">
      <c r="A6" s="4"/>
      <c r="B6" s="3"/>
      <c r="C6" s="3"/>
      <c r="D6" s="1"/>
      <c r="E6" s="1"/>
      <c r="F6" s="1"/>
      <c r="G6" s="1"/>
      <c r="H6" s="1"/>
      <c r="I6" s="1"/>
      <c r="J6" s="1"/>
      <c r="K6" s="1"/>
      <c r="L6" s="1"/>
    </row>
    <row r="7" spans="1:12" ht="50" customHeight="1" x14ac:dyDescent="0.65">
      <c r="A7" s="12">
        <v>3</v>
      </c>
      <c r="B7" s="5"/>
      <c r="C7" s="5"/>
      <c r="D7" s="1"/>
      <c r="E7" s="1"/>
      <c r="F7" s="1"/>
      <c r="G7" s="1"/>
      <c r="H7" s="1"/>
      <c r="I7" s="1"/>
      <c r="J7" s="1"/>
      <c r="K7" s="1"/>
      <c r="L7" s="1"/>
    </row>
    <row r="8" spans="1:12" ht="50" customHeight="1" x14ac:dyDescent="0.65">
      <c r="A8" s="3"/>
      <c r="B8" s="3"/>
      <c r="C8" s="3"/>
      <c r="D8" s="1"/>
      <c r="E8" s="1"/>
      <c r="F8" s="1"/>
      <c r="G8" s="1"/>
      <c r="H8" s="1"/>
      <c r="I8" s="1"/>
      <c r="J8" s="1"/>
      <c r="K8" s="1"/>
      <c r="L8" s="1"/>
    </row>
    <row r="10" spans="1:12" x14ac:dyDescent="0.35">
      <c r="F10" s="2"/>
    </row>
  </sheetData>
  <sheetProtection algorithmName="SHA-512" hashValue="Uzb0i77ShW9IXZPLkG2TiaNwuBZj0ms4v59xNOAomlgomC2/yGzKSHCQ7oRoE/o6ycl9xh+Mt2VVhQIfn2lI7A==" saltValue="prZsKWU6hEyDgO2r7KrYgA==" spinCount="100000" sheet="1" objects="1" scenarios="1"/>
  <conditionalFormatting sqref="F2">
    <cfRule type="cellIs" dxfId="1" priority="2" operator="equal">
      <formula>"GEWONNEN!"</formula>
    </cfRule>
  </conditionalFormatting>
  <conditionalFormatting sqref="G2">
    <cfRule type="expression" dxfId="0" priority="1">
      <formula>$F$2="GEWONNEN!"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Option Button 4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165100</xdr:rowOff>
                  </from>
                  <to>
                    <xdr:col>1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Option Button 5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6350</xdr:colOff>
                    <xdr:row>5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Option Button 6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736600</xdr:colOff>
                    <xdr:row>5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Option Button 10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609600</xdr:rowOff>
                  </from>
                  <to>
                    <xdr:col>2</xdr:col>
                    <xdr:colOff>12700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A00BC-435D-49A2-8EB4-3BE47DEDA1F1}">
  <dimension ref="A1:L9"/>
  <sheetViews>
    <sheetView workbookViewId="0">
      <selection activeCell="M7" sqref="M7"/>
    </sheetView>
  </sheetViews>
  <sheetFormatPr baseColWidth="10" defaultRowHeight="14.5" x14ac:dyDescent="0.35"/>
  <cols>
    <col min="1" max="10" width="6.6328125" customWidth="1"/>
  </cols>
  <sheetData>
    <row r="1" spans="1:12" ht="30" customHeight="1" x14ac:dyDescent="0.65">
      <c r="A1" s="20">
        <f ca="1">RANDBETWEEN(1,9)</f>
        <v>8</v>
      </c>
      <c r="B1" s="21">
        <f t="shared" ref="B1:C3" ca="1" si="0">RANDBETWEEN(1,9)</f>
        <v>6</v>
      </c>
      <c r="C1" s="22">
        <f t="shared" ca="1" si="0"/>
        <v>9</v>
      </c>
      <c r="D1" s="9"/>
      <c r="E1" s="9"/>
      <c r="F1" s="9"/>
      <c r="G1" s="9">
        <v>1</v>
      </c>
      <c r="H1" s="7" t="str">
        <f>CHAR(89)</f>
        <v>Y</v>
      </c>
      <c r="I1" s="7" t="str">
        <f>CHAR(74)</f>
        <v>J</v>
      </c>
      <c r="J1" s="7" t="str">
        <f>CHAR(140)</f>
        <v>Œ</v>
      </c>
      <c r="K1" s="9"/>
      <c r="L1" s="9"/>
    </row>
    <row r="2" spans="1:12" ht="30" customHeight="1" x14ac:dyDescent="0.65">
      <c r="A2" s="23">
        <f t="shared" ref="A2:A3" ca="1" si="1">RANDBETWEEN(1,9)</f>
        <v>6</v>
      </c>
      <c r="B2" s="24">
        <f t="shared" ca="1" si="0"/>
        <v>4</v>
      </c>
      <c r="C2" s="25">
        <f t="shared" ca="1" si="0"/>
        <v>3</v>
      </c>
      <c r="D2" s="9"/>
      <c r="E2" s="9"/>
      <c r="F2" s="9"/>
      <c r="G2" s="9">
        <v>2</v>
      </c>
      <c r="H2" s="7" t="str">
        <f>CHAR(90)</f>
        <v>Z</v>
      </c>
      <c r="I2" s="7" t="str">
        <f>CHAR(75)</f>
        <v>K</v>
      </c>
      <c r="J2" s="7" t="str">
        <f>CHAR(141)</f>
        <v></v>
      </c>
      <c r="K2" s="9"/>
      <c r="L2" s="9"/>
    </row>
    <row r="3" spans="1:12" ht="30" customHeight="1" thickBot="1" x14ac:dyDescent="0.7">
      <c r="A3" s="26">
        <f t="shared" ca="1" si="1"/>
        <v>4</v>
      </c>
      <c r="B3" s="27">
        <f t="shared" ca="1" si="0"/>
        <v>4</v>
      </c>
      <c r="C3" s="28">
        <f t="shared" ca="1" si="0"/>
        <v>4</v>
      </c>
      <c r="D3" s="9"/>
      <c r="E3" s="9"/>
      <c r="F3" s="9"/>
      <c r="G3" s="9">
        <v>3</v>
      </c>
      <c r="H3" s="7" t="str">
        <f>CHAR(87)</f>
        <v>W</v>
      </c>
      <c r="I3" s="7" t="str">
        <f>CHAR(65)</f>
        <v>A</v>
      </c>
      <c r="J3" s="7" t="str">
        <f>CHAR(142)</f>
        <v>Ž</v>
      </c>
      <c r="K3" s="9"/>
      <c r="L3" s="9"/>
    </row>
    <row r="4" spans="1:12" ht="30" customHeight="1" x14ac:dyDescent="0.65">
      <c r="A4" s="9"/>
      <c r="B4" s="9"/>
      <c r="C4" s="9"/>
      <c r="D4" s="9"/>
      <c r="E4" s="9"/>
      <c r="F4" s="9"/>
      <c r="G4" s="9">
        <v>4</v>
      </c>
      <c r="H4" s="7" t="str">
        <f>CHAR(86)</f>
        <v>V</v>
      </c>
      <c r="I4" s="7" t="str">
        <f>CHAR(66)</f>
        <v>B</v>
      </c>
      <c r="J4" s="7" t="str">
        <f>CHAR(143)</f>
        <v></v>
      </c>
      <c r="K4" s="9"/>
      <c r="L4" s="9"/>
    </row>
    <row r="5" spans="1:12" ht="30" customHeight="1" x14ac:dyDescent="0.65">
      <c r="A5" s="9"/>
      <c r="B5" s="9"/>
      <c r="C5" s="9"/>
      <c r="D5" s="9"/>
      <c r="E5" s="9"/>
      <c r="F5" s="9"/>
      <c r="G5" s="9">
        <v>5</v>
      </c>
      <c r="H5" s="7" t="str">
        <f>CHAR(93)</f>
        <v>]</v>
      </c>
      <c r="I5" s="7" t="str">
        <f>CHAR(67)</f>
        <v>C</v>
      </c>
      <c r="J5" s="7" t="str">
        <f>CHAR(144)</f>
        <v></v>
      </c>
      <c r="K5" s="9"/>
      <c r="L5" s="9"/>
    </row>
    <row r="6" spans="1:12" ht="30" customHeight="1" x14ac:dyDescent="0.65">
      <c r="A6" s="9"/>
      <c r="B6" s="9"/>
      <c r="C6" s="9"/>
      <c r="D6" s="9"/>
      <c r="E6" s="9"/>
      <c r="F6" s="9"/>
      <c r="G6" s="9">
        <v>6</v>
      </c>
      <c r="H6" s="7" t="str">
        <f>CHAR(95)</f>
        <v>_</v>
      </c>
      <c r="I6" s="7" t="str">
        <f>CHAR(76)</f>
        <v>L</v>
      </c>
      <c r="J6" s="7" t="str">
        <f>CHAR(145)</f>
        <v>‘</v>
      </c>
      <c r="K6" s="9"/>
      <c r="L6" s="9"/>
    </row>
    <row r="7" spans="1:12" ht="30" customHeight="1" x14ac:dyDescent="0.65">
      <c r="A7" s="9"/>
      <c r="B7" s="9"/>
      <c r="C7" s="9"/>
      <c r="D7" s="9"/>
      <c r="E7" s="9"/>
      <c r="F7" s="9"/>
      <c r="G7" s="9">
        <v>7</v>
      </c>
      <c r="H7" s="7" t="str">
        <f>CHAR(82)</f>
        <v>R</v>
      </c>
      <c r="I7" s="7" t="str">
        <f>CHAR(73)</f>
        <v>I</v>
      </c>
      <c r="J7" s="7" t="str">
        <f>CHAR(146)</f>
        <v>’</v>
      </c>
      <c r="K7" s="9"/>
      <c r="L7" s="9"/>
    </row>
    <row r="8" spans="1:12" ht="30" customHeight="1" x14ac:dyDescent="0.65">
      <c r="A8" s="9"/>
      <c r="B8" s="9"/>
      <c r="C8" s="9"/>
      <c r="D8" s="9"/>
      <c r="E8" s="9"/>
      <c r="F8" s="9"/>
      <c r="G8" s="9">
        <v>8</v>
      </c>
      <c r="H8" s="7" t="str">
        <f>CHAR(91)</f>
        <v>[</v>
      </c>
      <c r="I8" s="7" t="str">
        <f>CHAR(69)</f>
        <v>E</v>
      </c>
      <c r="J8" s="7" t="str">
        <f>CHAR(147)</f>
        <v>“</v>
      </c>
      <c r="K8" s="9"/>
      <c r="L8" s="9"/>
    </row>
    <row r="9" spans="1:12" ht="30" customHeight="1" x14ac:dyDescent="0.65">
      <c r="A9" s="9"/>
      <c r="B9" s="9"/>
      <c r="C9" s="9"/>
      <c r="D9" s="9"/>
      <c r="E9" s="9"/>
      <c r="F9" s="9"/>
      <c r="G9" s="9">
        <v>9</v>
      </c>
      <c r="H9" s="7" t="str">
        <f>CHAR(92)</f>
        <v>\</v>
      </c>
      <c r="I9" s="7" t="str">
        <f>CHAR(70)</f>
        <v>F</v>
      </c>
      <c r="J9" s="7" t="str">
        <f>CHAR(148)</f>
        <v>”</v>
      </c>
      <c r="K9" s="9"/>
      <c r="L9" s="9"/>
    </row>
  </sheetData>
  <sheetProtection algorithmName="SHA-512" hashValue="iO7ZR4obno6YQCk7SHwUpnhySM095aRh4nuEYskOB9Y4JM/WEjD/yYt2vDSGhjEvT20V4fJhBYhKMbtoqhItYw==" saltValue="y+fvjO5+Jqy0zu3faSRpk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EinarmigerBandit_1</vt:lpstr>
      <vt:lpstr>EinarmigerBandit_2</vt:lpstr>
      <vt:lpstr>EinarmigerBandit_3</vt:lpstr>
      <vt:lpstr>Symbole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 Aeckersberg</dc:creator>
  <cp:lastModifiedBy>Jutta Jutta</cp:lastModifiedBy>
  <dcterms:created xsi:type="dcterms:W3CDTF">2015-06-05T18:19:34Z</dcterms:created>
  <dcterms:modified xsi:type="dcterms:W3CDTF">2023-03-05T13:23:44Z</dcterms:modified>
</cp:coreProperties>
</file>